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026. NABAVA\3_2026. Nabava dezinficijensa i antiseptika\"/>
    </mc:Choice>
  </mc:AlternateContent>
  <xr:revisionPtr revIDLastSave="0" documentId="13_ncr:1_{532A922D-273F-4009-ADEB-DEB1C2AE752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ntiseptici i dezinficijensi" sheetId="5" r:id="rId1"/>
  </sheets>
  <definedNames>
    <definedName name="_xlnm.Print_Area" localSheetId="0">'Antiseptici i dezinficijensi'!$A$1:$K$38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5" l="1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9" i="5"/>
  <c r="K28" i="5" s="1"/>
  <c r="K29" i="5" l="1"/>
  <c r="J17" i="5" l="1"/>
  <c r="J22" i="5" l="1"/>
  <c r="J25" i="5" l="1"/>
  <c r="J24" i="5"/>
  <c r="J23" i="5"/>
  <c r="J21" i="5"/>
  <c r="J20" i="5"/>
  <c r="J19" i="5"/>
  <c r="J18" i="5"/>
  <c r="J16" i="5"/>
  <c r="J15" i="5"/>
  <c r="J14" i="5"/>
  <c r="J13" i="5"/>
  <c r="J12" i="5"/>
  <c r="J11" i="5"/>
  <c r="J10" i="5"/>
  <c r="J26" i="5"/>
  <c r="J9" i="5"/>
  <c r="K27" i="5"/>
  <c r="K30" i="5" l="1"/>
</calcChain>
</file>

<file path=xl/sharedStrings.xml><?xml version="1.0" encoding="utf-8"?>
<sst xmlns="http://schemas.openxmlformats.org/spreadsheetml/2006/main" count="78" uniqueCount="63">
  <si>
    <t>Red. br.</t>
  </si>
  <si>
    <t xml:space="preserve"> Opis proizvoda</t>
  </si>
  <si>
    <t>Jed. 
mjere</t>
  </si>
  <si>
    <r>
      <t xml:space="preserve">PDV                                   
</t>
    </r>
    <r>
      <rPr>
        <b/>
        <sz val="11"/>
        <rFont val="Calibri"/>
        <family val="2"/>
        <charset val="238"/>
      </rPr>
      <t>%</t>
    </r>
  </si>
  <si>
    <t>Josipa Jelačića 13 C, 43 000 Bjelovar</t>
  </si>
  <si>
    <t xml:space="preserve">Naziv proizvoda                                                    
koji se nudi/ proizvođač 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</si>
  <si>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</si>
  <si>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</si>
  <si>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</si>
  <si>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</si>
  <si>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</si>
  <si>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</si>
  <si>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</si>
  <si>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</si>
  <si>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</si>
  <si>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</si>
  <si>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</si>
  <si>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</si>
  <si>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</si>
  <si>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</si>
  <si>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</si>
  <si>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</si>
  <si>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Prilog 2.</t>
  </si>
  <si>
    <t>kom</t>
  </si>
  <si>
    <t>pak</t>
  </si>
  <si>
    <t>Cijena ponude bez PDV-a (€):</t>
  </si>
  <si>
    <t>Ukupna cijena ponude sa PDV-om (€):</t>
  </si>
  <si>
    <t>Dom zdravlja Bjelovarsko-bilogorske županije</t>
  </si>
  <si>
    <t>8=4*7</t>
  </si>
  <si>
    <t>11=8+10</t>
  </si>
  <si>
    <t>(Potpis i žig ponuditelja)</t>
  </si>
  <si>
    <t xml:space="preserve">kom. </t>
  </si>
  <si>
    <t>Okvirna  jednogodišnja 
količina</t>
  </si>
  <si>
    <t>Losion za pranje ruku i tijela koji sadrži betaine i alantoin, pH 5,5. Pakiranje 500 ml s tvornički ugrađenom pumpicom na boci.</t>
  </si>
  <si>
    <t xml:space="preserve">   Troškovnik sa tehničkom specifikacijom za nabavu antiseptika i dezinficijensa</t>
  </si>
  <si>
    <t>Iznos 5% PDV-a (€):</t>
  </si>
  <si>
    <t>Iznos 25% PDV-a (€):</t>
  </si>
  <si>
    <r>
      <t xml:space="preserve">Koncentrirani dezinficijens za medicinske instrumente na osnovi Bis (3-aminopropil) dodecilamina, didecildimetil amonij klorida, benzalkonij klorida i inhibitora korozije. Proizvod mora sadržavati EN norme: EN 13717, EN 14348 (mikobaktericid max 0,5% 15 min), EN 13624, EN 14476 (uklj.poliovirus), EN 13704. </t>
    </r>
    <r>
      <rPr>
        <b/>
        <sz val="11"/>
        <color theme="1"/>
        <rFont val="Garamond"/>
        <family val="1"/>
        <charset val="238"/>
      </rPr>
      <t xml:space="preserve">Pakiranje 2L </t>
    </r>
  </si>
  <si>
    <r>
      <t xml:space="preserve">Alkoholni antiseptik za kožu (prije vađenje krvi, injekcija, punkcija, kanulacija) koji na 100g otopine sadrži 70g etanola i min. 2 g klorheksidin diglukonata. 
</t>
    </r>
    <r>
      <rPr>
        <b/>
        <sz val="11"/>
        <rFont val="Garamond"/>
        <family val="1"/>
        <charset val="238"/>
      </rPr>
      <t xml:space="preserve">Pakiranje 250 ml spray boca. </t>
    </r>
  </si>
  <si>
    <r>
      <rPr>
        <sz val="11"/>
        <rFont val="Garamond"/>
        <family val="1"/>
        <charset val="238"/>
      </rPr>
      <t>Alkoholni antiseptik za higijensku i kiruršku dezinfekciju ruku koji na 100g otopine sadrži 85 g etanola te minimalno 4 emolijensa (pantenol, betain, glicerin, 2 kokoat).</t>
    </r>
    <r>
      <rPr>
        <sz val="11"/>
        <color theme="1"/>
        <rFont val="Garamond"/>
        <family val="1"/>
        <charset val="238"/>
      </rPr>
      <t xml:space="preserve"> Proizvod mora zadovoljavati norme: EN 12791 (90s), EN 1500 (20s), EN 13727, EN 13624, EN 14476 (potpuni virucid max.30s), EN 14348. </t>
    </r>
    <r>
      <rPr>
        <b/>
        <sz val="11"/>
        <color theme="1"/>
        <rFont val="Garamond"/>
        <family val="1"/>
        <charset val="238"/>
      </rPr>
      <t xml:space="preserve">Pakiranje </t>
    </r>
    <r>
      <rPr>
        <b/>
        <sz val="11"/>
        <rFont val="Garamond"/>
        <family val="1"/>
        <charset val="238"/>
      </rPr>
      <t>100 ml.</t>
    </r>
  </si>
  <si>
    <r>
      <rPr>
        <sz val="11"/>
        <rFont val="Garamond"/>
        <family val="1"/>
        <charset val="238"/>
      </rPr>
      <t>Alkoholni antiseptik za higijensku i kiruršku dezinfekciju ruku koji na 100g otopine sadrži 85 g etanola, minimalno 4 emolijensa (pantenol, betain, glicerin, 2 kokoat).</t>
    </r>
    <r>
      <rPr>
        <sz val="11"/>
        <color theme="1"/>
        <rFont val="Garamond"/>
        <family val="1"/>
        <charset val="238"/>
      </rPr>
      <t xml:space="preserve"> Proizvod mora zadovoljavati norme: EN 12791 (90s), EN 1500 (20s), EN 13727, EN 13624, EN 14476 (potpuni virucid max.30s), EN 14348. </t>
    </r>
    <r>
      <rPr>
        <b/>
        <sz val="11"/>
        <color theme="1"/>
        <rFont val="Garamond"/>
        <family val="1"/>
        <charset val="238"/>
      </rPr>
      <t>Pakiranje</t>
    </r>
    <r>
      <rPr>
        <b/>
        <sz val="11"/>
        <rFont val="Garamond"/>
        <family val="1"/>
        <charset val="238"/>
      </rPr>
      <t xml:space="preserve"> 5L.</t>
    </r>
  </si>
  <si>
    <r>
      <t xml:space="preserve">Dezinficijens za osjetljive površine na osnovi DDAC i amina, spreman za upotrebu. Proizvod mora zadovoljavati norme:  </t>
    </r>
    <r>
      <rPr>
        <sz val="11"/>
        <rFont val="Garamond"/>
        <family val="1"/>
        <charset val="238"/>
      </rPr>
      <t>EN 13727</t>
    </r>
    <r>
      <rPr>
        <sz val="11"/>
        <color theme="1"/>
        <rFont val="Garamond"/>
        <family val="1"/>
        <charset val="238"/>
      </rPr>
      <t>, EN 13624, EN 14348, EN 14561, EN 13704.</t>
    </r>
    <r>
      <rPr>
        <b/>
        <sz val="11"/>
        <color theme="1"/>
        <rFont val="Garamond"/>
        <family val="1"/>
        <charset val="238"/>
      </rPr>
      <t xml:space="preserve"> Pakiranje 1L</t>
    </r>
    <r>
      <rPr>
        <sz val="11"/>
        <color theme="1"/>
        <rFont val="Garamond"/>
        <family val="1"/>
        <charset val="238"/>
      </rPr>
      <t xml:space="preserve"> s tvornički ugrađenim raspršivačem na boci. </t>
    </r>
  </si>
  <si>
    <r>
      <t xml:space="preserve">Suhe krpe/maramice u roli za dispenzer sistem za dezinfekciju, kompatibilne sa stavkom 9 i 10. </t>
    </r>
    <r>
      <rPr>
        <b/>
        <sz val="11"/>
        <color rgb="FF000000"/>
        <rFont val="Garamond"/>
        <family val="1"/>
        <charset val="238"/>
      </rPr>
      <t xml:space="preserve">Pakiranje 100 kom u roli. </t>
    </r>
  </si>
  <si>
    <t xml:space="preserve">U _______________, dana _________ 2026. godine. </t>
  </si>
  <si>
    <t>Evidencijski broj nabave: 28/26</t>
  </si>
  <si>
    <r>
      <rPr>
        <sz val="11"/>
        <rFont val="Garamond"/>
        <family val="1"/>
        <charset val="238"/>
      </rPr>
      <t>Alkoholni antiseptik za higijensku i kiruršku dezinfekciju ruku koji na 100g otopine sadrži 85 g etanola, minimalno 4 emolijensa (pantenol, betain, glicerin, 2 kokoat).</t>
    </r>
    <r>
      <rPr>
        <sz val="11"/>
        <color theme="1"/>
        <rFont val="Garamond"/>
        <family val="1"/>
        <charset val="238"/>
      </rPr>
      <t xml:space="preserve"> Proizvod mora zadovoljavati norme: EN 12791 (90s), EN 1500 (20s), EN 13727, EN 13624, EN 14476 (potpuni virucid max.30s), EN 14348. </t>
    </r>
    <r>
      <rPr>
        <b/>
        <sz val="11"/>
        <color theme="1"/>
        <rFont val="Garamond"/>
        <family val="1"/>
        <charset val="238"/>
      </rPr>
      <t>Pakiranje</t>
    </r>
    <r>
      <rPr>
        <b/>
        <sz val="11"/>
        <rFont val="Garamond"/>
        <family val="1"/>
        <charset val="238"/>
      </rPr>
      <t xml:space="preserve"> 500 ml</t>
    </r>
    <r>
      <rPr>
        <sz val="11"/>
        <rFont val="Garamond"/>
        <family val="1"/>
        <charset val="238"/>
      </rPr>
      <t xml:space="preserve"> s tvornički ugrađenim raspršivačem na boci.</t>
    </r>
  </si>
  <si>
    <r>
      <t xml:space="preserve">Dezinfekcijske maramice za površine i medicinski inventar, na bazi alkohola (propan-2 ol i etanol). Proizvod mora sadržavati EN norme: EN 13727, EN 14561, EN 13697, EN 13624, EN 14562, EN 14348, EN 14563, EN 14348, EN 14476 (uklj.polio virus). </t>
    </r>
    <r>
      <rPr>
        <b/>
        <sz val="11"/>
        <color theme="1"/>
        <rFont val="Garamond"/>
        <family val="1"/>
        <charset val="238"/>
      </rPr>
      <t>Pakiranje 200 kom</t>
    </r>
    <r>
      <rPr>
        <sz val="11"/>
        <color theme="1"/>
        <rFont val="Garamond"/>
        <family val="1"/>
        <charset val="238"/>
      </rPr>
      <t xml:space="preserve"> </t>
    </r>
    <r>
      <rPr>
        <b/>
        <sz val="11"/>
        <color theme="1"/>
        <rFont val="Garamond"/>
        <family val="1"/>
        <charset val="238"/>
      </rPr>
      <t>u plastičnoj tubi</t>
    </r>
    <r>
      <rPr>
        <sz val="11"/>
        <color theme="1"/>
        <rFont val="Garamond"/>
        <family val="1"/>
        <charset val="238"/>
      </rPr>
      <t xml:space="preserve"> s poklopcem.  </t>
    </r>
  </si>
  <si>
    <r>
      <t xml:space="preserve">Losion za pranje ruku i tijela koji sadrži betaine i alantoin, pH 5,5. </t>
    </r>
    <r>
      <rPr>
        <b/>
        <sz val="11"/>
        <color theme="1"/>
        <rFont val="Garamond"/>
        <family val="1"/>
        <charset val="238"/>
      </rPr>
      <t>Pakiranje 5L</t>
    </r>
  </si>
  <si>
    <r>
      <t xml:space="preserve">Koncentrirani dezinficijens za površine i medicinski inventar , bez aldehida, na osnovu DDAC i amina, bez ispiranja. Proizvod mora sadržavati EN norme: EN13727, EN 14561, EN 13624, EN 13697, EN 14348 (mikobaktericid max 0,5% 15 min.). 
</t>
    </r>
    <r>
      <rPr>
        <b/>
        <sz val="11"/>
        <color theme="1"/>
        <rFont val="Garamond"/>
        <family val="1"/>
        <charset val="238"/>
      </rPr>
      <t>Pakiranje 5L</t>
    </r>
  </si>
  <si>
    <r>
      <t xml:space="preserve">Koncentrirani dezinficijens za površine i medicinski inventar , bez aldehida, na osnovu DDAC i amina, bez ispiranja. Proizvod mora sadržavati EN norme: EN13727, EN 14561, EN 13624, EN 13697, EN 14348 (mikobaktericid max 0,5% 15 min.)
</t>
    </r>
    <r>
      <rPr>
        <b/>
        <sz val="11"/>
        <color theme="1"/>
        <rFont val="Garamond"/>
        <family val="1"/>
        <charset val="238"/>
      </rPr>
      <t>Pakiranje 1L.</t>
    </r>
  </si>
  <si>
    <t xml:space="preserve">Dispenzer posuda sa poklopcom kompatibilna sa stavkom 9,10 i 12. </t>
  </si>
  <si>
    <r>
      <t xml:space="preserve">Dezinfekcijske maramice za osjetljive površine i medicinski inventar na bazi vodikovog peroksida. Proizvod mora sadržavati sljedeće EN norme: EN 13727, EN13704, EN 14476, EN 13624. </t>
    </r>
    <r>
      <rPr>
        <b/>
        <sz val="11"/>
        <color theme="1"/>
        <rFont val="Garamond"/>
        <family val="1"/>
        <charset val="238"/>
      </rPr>
      <t>Pakiranje 100 kom</t>
    </r>
    <r>
      <rPr>
        <sz val="11"/>
        <color theme="1"/>
        <rFont val="Garamond"/>
        <family val="1"/>
        <charset val="238"/>
      </rPr>
      <t xml:space="preserve"> u plastičnoj tubi s poklopcem. </t>
    </r>
  </si>
  <si>
    <r>
      <t xml:space="preserve">Deterđent za pranje medicinskih uklj. dentalne instrumente na bazi amilaze, proteaze, lipaze i celulaze, spreman za uporabu. </t>
    </r>
    <r>
      <rPr>
        <b/>
        <sz val="11"/>
        <color theme="1"/>
        <rFont val="Garamond"/>
        <family val="1"/>
        <charset val="238"/>
      </rPr>
      <t>Pakiranje 750 ml sa tvornički ugrađenim raspršivačem</t>
    </r>
    <r>
      <rPr>
        <sz val="11"/>
        <color theme="1"/>
        <rFont val="Garamond"/>
        <family val="1"/>
        <charset val="238"/>
      </rPr>
      <t xml:space="preserve"> na boci. </t>
    </r>
  </si>
  <si>
    <t>2.</t>
  </si>
  <si>
    <t>15.</t>
  </si>
  <si>
    <t xml:space="preserve">Dozirna pumpa za karnister od 5L za stavku 3.,6. i 9. </t>
  </si>
  <si>
    <r>
      <t>Dispenzer zidni 500 ml bocu za stavku 5</t>
    </r>
    <r>
      <rPr>
        <sz val="11"/>
        <color rgb="FFFF0000"/>
        <rFont val="Garamond"/>
        <family val="1"/>
        <charset val="238"/>
      </rPr>
      <t>.</t>
    </r>
  </si>
  <si>
    <r>
      <t xml:space="preserve">Dezinficijens za površine na bazi koji na 100 g otopine sadrži 57 g etanola i 7g izopropanola, spreman za uporabu. Proizvod mora sadržavati sljedeće EN norme: EN 13727, EN 14561, EN 13624, EN 14562, EN 14476 (uklj.polio virus). </t>
    </r>
    <r>
      <rPr>
        <b/>
        <sz val="11"/>
        <color theme="1"/>
        <rFont val="Garamond"/>
        <family val="1"/>
        <charset val="238"/>
      </rPr>
      <t>Pakiranje 1L</t>
    </r>
    <r>
      <rPr>
        <sz val="11"/>
        <color theme="1"/>
        <rFont val="Garamond"/>
        <family val="1"/>
        <charset val="238"/>
      </rPr>
      <t xml:space="preserve"> s tvornički ugrađenim raspršivačem na boci. </t>
    </r>
  </si>
  <si>
    <t>Originalno pakiranje</t>
  </si>
  <si>
    <t>Jedinična cijena                                           
(bez PDV-a )</t>
  </si>
  <si>
    <t>Ukupna cijena                                                
(bez PDV-a )</t>
  </si>
  <si>
    <t xml:space="preserve">PDV                      
</t>
  </si>
  <si>
    <t>Ukupna cijena                                                                      
(sa PDV-om)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</si>
</sst>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.&quot;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b/>
      <sz val="11"/>
      <name val="Garamond"/>
      <family val="1"/>
      <charset val="238"/>
    </font>
    <font>
      <sz val="11"/>
      <name val="Garamond"/>
      <family val="1"/>
      <charset val="238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sz val="11"/>
      <color theme="0"/>
      <name val="Garamond"/>
      <family val="1"/>
      <charset val="238"/>
    </font>
    <font>
      <b/>
      <sz val="12"/>
      <color theme="1"/>
      <name val="Garamond"/>
      <family val="1"/>
      <charset val="238"/>
    </font>
    <font>
      <sz val="12"/>
      <color rgb="FF00B0F0"/>
      <name val="Garamond"/>
      <family val="1"/>
      <charset val="238"/>
    </font>
    <font>
      <sz val="14"/>
      <color rgb="FF00B0F0"/>
      <name val="Garamond"/>
      <family val="1"/>
      <charset val="238"/>
    </font>
    <font>
      <sz val="11"/>
      <color indexed="8"/>
      <name val="Calibri"/>
      <family val="2"/>
      <charset val="238"/>
    </font>
    <font>
      <sz val="12"/>
      <color theme="1"/>
      <name val="Garamond"/>
      <family val="1"/>
      <charset val="238"/>
    </font>
    <font>
      <sz val="8"/>
      <name val="Calibri"/>
      <family val="2"/>
      <charset val="238"/>
      <scheme val="minor"/>
    </font>
    <font>
      <sz val="11"/>
      <color indexed="8"/>
      <name val="Garamond"/>
      <family val="1"/>
      <charset val="238"/>
    </font>
    <font>
      <sz val="11"/>
      <name val="Garamond"/>
      <family val="1"/>
    </font>
    <font>
      <sz val="11"/>
      <color rgb="FFFF0000"/>
      <name val="Garamond"/>
      <family val="1"/>
      <charset val="238"/>
    </font>
    <font>
      <b/>
      <sz val="11"/>
      <color rgb="FFFF0000"/>
      <name val="Garamond"/>
      <family val="1"/>
      <charset val="238"/>
    </font>
    <font>
      <b/>
      <sz val="11"/>
      <color rgb="FF000000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31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72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14" fillId="0" borderId="1" xfId="2" applyFont="1" applyBorder="1" applyAlignment="1">
      <alignment horizontal="left" vertical="center" wrapText="1"/>
    </xf>
    <xf numFmtId="4" fontId="3" fillId="0" borderId="8" xfId="0" applyNumberFormat="1" applyFont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9" fontId="5" fillId="3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/>
    </xf>
    <xf numFmtId="2" fontId="16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 wrapText="1"/>
    </xf>
    <xf numFmtId="2" fontId="17" fillId="0" borderId="3" xfId="0" applyNumberFormat="1" applyFont="1" applyBorder="1" applyAlignment="1">
      <alignment horizontal="center" vertical="center" wrapText="1"/>
    </xf>
    <xf numFmtId="2" fontId="16" fillId="3" borderId="3" xfId="0" applyNumberFormat="1" applyFont="1" applyFill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2" fontId="16" fillId="3" borderId="1" xfId="0" applyNumberFormat="1" applyFont="1" applyFill="1" applyBorder="1" applyAlignment="1">
      <alignment horizontal="center" vertical="center" wrapText="1"/>
    </xf>
    <xf numFmtId="2" fontId="17" fillId="3" borderId="1" xfId="0" applyNumberFormat="1" applyFont="1" applyFill="1" applyBorder="1" applyAlignment="1">
      <alignment horizontal="center" vertical="center" wrapText="1"/>
    </xf>
    <xf numFmtId="0" fontId="3" fillId="4" borderId="1" xfId="2" applyFont="1" applyFill="1" applyBorder="1" applyAlignment="1">
      <alignment horizontal="center" vertical="center" wrapText="1"/>
    </xf>
    <xf numFmtId="9" fontId="5" fillId="3" borderId="2" xfId="0" applyNumberFormat="1" applyFont="1" applyFill="1" applyBorder="1" applyAlignment="1">
      <alignment horizontal="center" vertical="center"/>
    </xf>
    <xf numFmtId="4" fontId="3" fillId="0" borderId="18" xfId="0" applyNumberFormat="1" applyFont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14" xfId="0" applyNumberFormat="1" applyFont="1" applyFill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1" xfId="2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4" fontId="6" fillId="0" borderId="9" xfId="0" applyNumberFormat="1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/>
    </xf>
    <xf numFmtId="4" fontId="6" fillId="0" borderId="11" xfId="0" applyNumberFormat="1" applyFont="1" applyBorder="1" applyAlignment="1">
      <alignment horizontal="right" vertical="center"/>
    </xf>
    <xf numFmtId="4" fontId="6" fillId="0" borderId="7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6" fillId="0" borderId="6" xfId="0" applyNumberFormat="1" applyFont="1" applyBorder="1" applyAlignment="1">
      <alignment horizontal="right" vertical="center"/>
    </xf>
    <xf numFmtId="4" fontId="6" fillId="0" borderId="15" xfId="0" applyNumberFormat="1" applyFont="1" applyBorder="1" applyAlignment="1">
      <alignment horizontal="right" vertical="center"/>
    </xf>
    <xf numFmtId="4" fontId="6" fillId="0" borderId="16" xfId="0" applyNumberFormat="1" applyFont="1" applyBorder="1" applyAlignment="1">
      <alignment horizontal="right" vertical="center"/>
    </xf>
    <xf numFmtId="4" fontId="6" fillId="0" borderId="17" xfId="0" applyNumberFormat="1" applyFont="1" applyBorder="1" applyAlignment="1">
      <alignment horizontal="right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1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3">
    <cellStyle name="Excel Built-in Normal" xfId="2" xr:uid="{00000000-0005-0000-0000-000000000000}"/>
    <cellStyle name="Normal 4" xfId="1" xr:uid="{00000000-0005-0000-0000-000001000000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2CCA3-49D4-4638-B177-C55B2350D500}">
  <dimension ref="A1:L35"/>
  <sheetViews>
    <sheetView tabSelected="1" zoomScale="110" zoomScaleNormal="110" workbookViewId="0">
      <selection activeCell="P9" sqref="P9"/>
    </sheetView>
  </sheetViews>
  <sheetFormatPr defaultColWidth="9.140625" defaultRowHeight="15" x14ac:dyDescent="0.25"/>
  <cols>
    <col min="1" max="1" width="5" style="7" customWidth="1"/>
    <col min="2" max="2" width="39.140625" style="8" customWidth="1"/>
    <col min="3" max="3" width="6.28515625" style="2" bestFit="1" customWidth="1"/>
    <col min="4" max="4" width="13.5703125" style="3" customWidth="1"/>
    <col min="5" max="5" width="18.85546875" style="1" customWidth="1"/>
    <col min="6" max="6" width="11.42578125" style="1" customWidth="1"/>
    <col min="7" max="7" width="15.5703125" style="8" customWidth="1"/>
    <col min="8" max="8" width="16.140625" style="1" customWidth="1"/>
    <col min="9" max="9" width="10.28515625" style="1" customWidth="1"/>
    <col min="10" max="10" width="10.85546875" style="1" customWidth="1"/>
    <col min="11" max="11" width="15.7109375" style="1" customWidth="1"/>
    <col min="12" max="16384" width="9.140625" style="1"/>
  </cols>
  <sheetData>
    <row r="1" spans="1:12" ht="19.5" customHeight="1" x14ac:dyDescent="0.25">
      <c r="A1" s="55" t="s">
        <v>27</v>
      </c>
      <c r="B1" s="55"/>
      <c r="C1" s="55"/>
      <c r="D1" s="55"/>
      <c r="E1" s="55"/>
      <c r="F1" s="22"/>
      <c r="K1" s="2" t="s">
        <v>22</v>
      </c>
    </row>
    <row r="2" spans="1:12" ht="15" customHeight="1" x14ac:dyDescent="0.3">
      <c r="A2" s="56" t="s">
        <v>4</v>
      </c>
      <c r="B2" s="56"/>
      <c r="C2" s="56"/>
      <c r="D2" s="56"/>
      <c r="E2" s="56"/>
      <c r="F2" s="23"/>
      <c r="I2" s="18"/>
      <c r="J2" s="57"/>
      <c r="K2" s="57"/>
    </row>
    <row r="3" spans="1:12" ht="18" customHeight="1" x14ac:dyDescent="0.25">
      <c r="A3" s="56" t="s">
        <v>44</v>
      </c>
      <c r="B3" s="56"/>
      <c r="C3" s="56"/>
      <c r="D3" s="56"/>
      <c r="E3" s="56"/>
      <c r="F3" s="23"/>
    </row>
    <row r="4" spans="1:12" ht="18" customHeight="1" x14ac:dyDescent="0.25">
      <c r="A4" s="23"/>
      <c r="B4" s="23"/>
      <c r="C4" s="23"/>
      <c r="D4" s="23"/>
      <c r="E4" s="23"/>
      <c r="F4" s="23"/>
    </row>
    <row r="5" spans="1:12" ht="18" customHeight="1" x14ac:dyDescent="0.25">
      <c r="A5" s="23"/>
      <c r="B5" s="71" t="s">
        <v>34</v>
      </c>
      <c r="C5" s="71"/>
      <c r="D5" s="71"/>
      <c r="E5" s="71"/>
      <c r="F5" s="71"/>
      <c r="G5" s="71"/>
      <c r="H5" s="71"/>
      <c r="I5" s="71"/>
      <c r="J5" s="71"/>
    </row>
    <row r="6" spans="1:12" ht="18" customHeight="1" x14ac:dyDescent="0.25">
      <c r="A6" s="23"/>
      <c r="B6" s="23"/>
      <c r="C6" s="23"/>
      <c r="D6" s="23"/>
      <c r="E6" s="23"/>
      <c r="F6" s="23"/>
    </row>
    <row r="7" spans="1:12" ht="45" x14ac:dyDescent="0.25">
      <c r="A7" s="13" t="s">
        <v>0</v>
      </c>
      <c r="B7" s="14" t="s">
        <v>1</v>
      </c>
      <c r="C7" s="14" t="s">
        <v>2</v>
      </c>
      <c r="D7" s="15" t="s">
        <v>32</v>
      </c>
      <c r="E7" s="16" t="s">
        <v>5</v>
      </c>
      <c r="F7" s="43" t="s">
        <v>58</v>
      </c>
      <c r="G7" s="13" t="s">
        <v>59</v>
      </c>
      <c r="H7" s="13" t="s">
        <v>60</v>
      </c>
      <c r="I7" s="13" t="s">
        <v>3</v>
      </c>
      <c r="J7" s="14" t="s">
        <v>61</v>
      </c>
      <c r="K7" s="14" t="s">
        <v>62</v>
      </c>
      <c r="L7" s="51"/>
    </row>
    <row r="8" spans="1:12" x14ac:dyDescent="0.25">
      <c r="A8" s="13">
        <v>1</v>
      </c>
      <c r="B8" s="14">
        <v>2</v>
      </c>
      <c r="C8" s="14">
        <v>3</v>
      </c>
      <c r="D8" s="15">
        <v>4</v>
      </c>
      <c r="E8" s="16">
        <v>5</v>
      </c>
      <c r="F8" s="16">
        <v>6</v>
      </c>
      <c r="G8" s="13">
        <v>7</v>
      </c>
      <c r="H8" s="13" t="s">
        <v>28</v>
      </c>
      <c r="I8" s="13">
        <v>9</v>
      </c>
      <c r="J8" s="14">
        <v>10</v>
      </c>
      <c r="K8" s="14" t="s">
        <v>29</v>
      </c>
    </row>
    <row r="9" spans="1:12" s="5" customFormat="1" ht="86.25" customHeight="1" x14ac:dyDescent="0.25">
      <c r="A9" s="24" t="s">
        <v>6</v>
      </c>
      <c r="B9" s="28" t="s">
        <v>38</v>
      </c>
      <c r="C9" s="6" t="s">
        <v>23</v>
      </c>
      <c r="D9" s="19">
        <v>100</v>
      </c>
      <c r="E9" s="32"/>
      <c r="F9" s="33"/>
      <c r="G9" s="34"/>
      <c r="H9" s="10">
        <f>ROUND(D9*G9,2)</f>
        <v>0</v>
      </c>
      <c r="I9" s="17">
        <v>0.05</v>
      </c>
      <c r="J9" s="9">
        <f>H9*I9</f>
        <v>0</v>
      </c>
      <c r="K9" s="10">
        <f>ROUND(H9*I9+H9,2)</f>
        <v>0</v>
      </c>
    </row>
    <row r="10" spans="1:12" s="5" customFormat="1" ht="54.75" customHeight="1" x14ac:dyDescent="0.25">
      <c r="A10" s="24" t="s">
        <v>53</v>
      </c>
      <c r="B10" s="12" t="s">
        <v>33</v>
      </c>
      <c r="C10" s="6" t="s">
        <v>23</v>
      </c>
      <c r="D10" s="19">
        <v>200</v>
      </c>
      <c r="E10" s="32"/>
      <c r="F10" s="33"/>
      <c r="G10" s="34"/>
      <c r="H10" s="10">
        <f t="shared" ref="H10:H26" si="0">ROUND(D10*G10,2)</f>
        <v>0</v>
      </c>
      <c r="I10" s="17">
        <v>0.25</v>
      </c>
      <c r="J10" s="9">
        <f t="shared" ref="J10:J26" si="1">H10*I10</f>
        <v>0</v>
      </c>
      <c r="K10" s="10">
        <f t="shared" ref="K10:K26" si="2">ROUND(H10*I10+H10,2)</f>
        <v>0</v>
      </c>
    </row>
    <row r="11" spans="1:12" s="5" customFormat="1" ht="40.5" customHeight="1" x14ac:dyDescent="0.25">
      <c r="A11" s="24" t="s">
        <v>7</v>
      </c>
      <c r="B11" s="12" t="s">
        <v>47</v>
      </c>
      <c r="C11" s="6" t="s">
        <v>23</v>
      </c>
      <c r="D11" s="19">
        <v>10</v>
      </c>
      <c r="E11" s="32"/>
      <c r="F11" s="33"/>
      <c r="G11" s="34"/>
      <c r="H11" s="10">
        <f t="shared" si="0"/>
        <v>0</v>
      </c>
      <c r="I11" s="17">
        <v>0.25</v>
      </c>
      <c r="J11" s="9">
        <f t="shared" si="1"/>
        <v>0</v>
      </c>
      <c r="K11" s="10">
        <f t="shared" si="2"/>
        <v>0</v>
      </c>
    </row>
    <row r="12" spans="1:12" s="5" customFormat="1" ht="125.25" customHeight="1" x14ac:dyDescent="0.25">
      <c r="A12" s="24" t="s">
        <v>8</v>
      </c>
      <c r="B12" s="12" t="s">
        <v>39</v>
      </c>
      <c r="C12" s="6" t="s">
        <v>23</v>
      </c>
      <c r="D12" s="19">
        <v>70</v>
      </c>
      <c r="E12" s="32"/>
      <c r="F12" s="32"/>
      <c r="G12" s="35"/>
      <c r="H12" s="10">
        <f t="shared" si="0"/>
        <v>0</v>
      </c>
      <c r="I12" s="17">
        <v>0.05</v>
      </c>
      <c r="J12" s="9">
        <f t="shared" si="1"/>
        <v>0</v>
      </c>
      <c r="K12" s="10">
        <f t="shared" si="2"/>
        <v>0</v>
      </c>
    </row>
    <row r="13" spans="1:12" s="5" customFormat="1" ht="147" customHeight="1" x14ac:dyDescent="0.25">
      <c r="A13" s="24" t="s">
        <v>9</v>
      </c>
      <c r="B13" s="12" t="s">
        <v>45</v>
      </c>
      <c r="C13" s="6" t="s">
        <v>23</v>
      </c>
      <c r="D13" s="19">
        <v>180</v>
      </c>
      <c r="E13" s="32"/>
      <c r="F13" s="32"/>
      <c r="G13" s="36"/>
      <c r="H13" s="10">
        <f t="shared" si="0"/>
        <v>0</v>
      </c>
      <c r="I13" s="17">
        <v>0.05</v>
      </c>
      <c r="J13" s="9">
        <f t="shared" si="1"/>
        <v>0</v>
      </c>
      <c r="K13" s="10">
        <f t="shared" si="2"/>
        <v>0</v>
      </c>
    </row>
    <row r="14" spans="1:12" s="5" customFormat="1" ht="133.5" customHeight="1" x14ac:dyDescent="0.25">
      <c r="A14" s="24" t="s">
        <v>10</v>
      </c>
      <c r="B14" s="12" t="s">
        <v>40</v>
      </c>
      <c r="C14" s="6" t="s">
        <v>23</v>
      </c>
      <c r="D14" s="19">
        <v>2</v>
      </c>
      <c r="E14" s="32"/>
      <c r="F14" s="32"/>
      <c r="G14" s="36"/>
      <c r="H14" s="10">
        <f t="shared" si="0"/>
        <v>0</v>
      </c>
      <c r="I14" s="17">
        <v>0.05</v>
      </c>
      <c r="J14" s="9">
        <f t="shared" si="1"/>
        <v>0</v>
      </c>
      <c r="K14" s="10">
        <f t="shared" si="2"/>
        <v>0</v>
      </c>
    </row>
    <row r="15" spans="1:12" s="5" customFormat="1" ht="96.75" customHeight="1" x14ac:dyDescent="0.25">
      <c r="A15" s="24" t="s">
        <v>11</v>
      </c>
      <c r="B15" s="11" t="s">
        <v>41</v>
      </c>
      <c r="C15" s="6" t="s">
        <v>23</v>
      </c>
      <c r="D15" s="29">
        <v>20</v>
      </c>
      <c r="E15" s="32"/>
      <c r="F15" s="37"/>
      <c r="G15" s="36"/>
      <c r="H15" s="10">
        <f t="shared" si="0"/>
        <v>0</v>
      </c>
      <c r="I15" s="17">
        <v>0.05</v>
      </c>
      <c r="J15" s="9">
        <f t="shared" si="1"/>
        <v>0</v>
      </c>
      <c r="K15" s="10">
        <f t="shared" si="2"/>
        <v>0</v>
      </c>
    </row>
    <row r="16" spans="1:12" s="5" customFormat="1" ht="115.5" customHeight="1" x14ac:dyDescent="0.25">
      <c r="A16" s="24" t="s">
        <v>12</v>
      </c>
      <c r="B16" s="11" t="s">
        <v>57</v>
      </c>
      <c r="C16" s="6" t="s">
        <v>23</v>
      </c>
      <c r="D16" s="50">
        <v>260</v>
      </c>
      <c r="E16" s="32"/>
      <c r="F16" s="37"/>
      <c r="G16" s="35"/>
      <c r="H16" s="10">
        <f t="shared" si="0"/>
        <v>0</v>
      </c>
      <c r="I16" s="17">
        <v>0.05</v>
      </c>
      <c r="J16" s="9">
        <f t="shared" si="1"/>
        <v>0</v>
      </c>
      <c r="K16" s="10">
        <f t="shared" si="2"/>
        <v>0</v>
      </c>
    </row>
    <row r="17" spans="1:12" s="5" customFormat="1" ht="115.5" customHeight="1" x14ac:dyDescent="0.25">
      <c r="A17" s="24" t="s">
        <v>13</v>
      </c>
      <c r="B17" s="11" t="s">
        <v>48</v>
      </c>
      <c r="C17" s="6" t="s">
        <v>23</v>
      </c>
      <c r="D17" s="19">
        <v>5</v>
      </c>
      <c r="E17" s="32"/>
      <c r="F17" s="37"/>
      <c r="G17" s="40"/>
      <c r="H17" s="10">
        <f t="shared" si="0"/>
        <v>0</v>
      </c>
      <c r="I17" s="17">
        <v>0.05</v>
      </c>
      <c r="J17" s="9">
        <f t="shared" si="1"/>
        <v>0</v>
      </c>
      <c r="K17" s="10">
        <f t="shared" si="2"/>
        <v>0</v>
      </c>
    </row>
    <row r="18" spans="1:12" s="5" customFormat="1" ht="114.75" customHeight="1" x14ac:dyDescent="0.25">
      <c r="A18" s="24" t="s">
        <v>14</v>
      </c>
      <c r="B18" s="11" t="s">
        <v>49</v>
      </c>
      <c r="C18" s="6" t="s">
        <v>23</v>
      </c>
      <c r="D18" s="19">
        <v>10</v>
      </c>
      <c r="E18" s="32"/>
      <c r="F18" s="37"/>
      <c r="G18" s="40"/>
      <c r="H18" s="10">
        <f t="shared" si="0"/>
        <v>0</v>
      </c>
      <c r="I18" s="17">
        <v>0.05</v>
      </c>
      <c r="J18" s="9">
        <f t="shared" si="1"/>
        <v>0</v>
      </c>
      <c r="K18" s="10">
        <f t="shared" si="2"/>
        <v>0</v>
      </c>
    </row>
    <row r="19" spans="1:12" s="5" customFormat="1" ht="63.75" customHeight="1" x14ac:dyDescent="0.25">
      <c r="A19" s="24" t="s">
        <v>15</v>
      </c>
      <c r="B19" s="25" t="s">
        <v>42</v>
      </c>
      <c r="C19" s="6" t="s">
        <v>24</v>
      </c>
      <c r="D19" s="19">
        <v>35</v>
      </c>
      <c r="E19" s="32"/>
      <c r="F19" s="38"/>
      <c r="G19" s="39"/>
      <c r="H19" s="10">
        <f t="shared" si="0"/>
        <v>0</v>
      </c>
      <c r="I19" s="17">
        <v>0.25</v>
      </c>
      <c r="J19" s="9">
        <f t="shared" si="1"/>
        <v>0</v>
      </c>
      <c r="K19" s="10">
        <f t="shared" si="2"/>
        <v>0</v>
      </c>
    </row>
    <row r="20" spans="1:12" s="5" customFormat="1" ht="40.5" customHeight="1" x14ac:dyDescent="0.25">
      <c r="A20" s="24" t="s">
        <v>16</v>
      </c>
      <c r="B20" s="52" t="s">
        <v>50</v>
      </c>
      <c r="C20" s="6" t="s">
        <v>23</v>
      </c>
      <c r="D20" s="19">
        <v>22</v>
      </c>
      <c r="E20" s="32"/>
      <c r="F20" s="38"/>
      <c r="G20" s="39"/>
      <c r="H20" s="10">
        <f t="shared" si="0"/>
        <v>0</v>
      </c>
      <c r="I20" s="17">
        <v>0.25</v>
      </c>
      <c r="J20" s="9">
        <f t="shared" si="1"/>
        <v>0</v>
      </c>
      <c r="K20" s="10">
        <f t="shared" si="2"/>
        <v>0</v>
      </c>
    </row>
    <row r="21" spans="1:12" s="5" customFormat="1" ht="126" customHeight="1" x14ac:dyDescent="0.25">
      <c r="A21" s="24" t="s">
        <v>17</v>
      </c>
      <c r="B21" s="12" t="s">
        <v>37</v>
      </c>
      <c r="C21" s="6" t="s">
        <v>23</v>
      </c>
      <c r="D21" s="19">
        <v>35</v>
      </c>
      <c r="E21" s="32"/>
      <c r="F21" s="37"/>
      <c r="G21" s="40"/>
      <c r="H21" s="10">
        <f t="shared" si="0"/>
        <v>0</v>
      </c>
      <c r="I21" s="17">
        <v>0.05</v>
      </c>
      <c r="J21" s="9">
        <f t="shared" si="1"/>
        <v>0</v>
      </c>
      <c r="K21" s="10">
        <f t="shared" si="2"/>
        <v>0</v>
      </c>
    </row>
    <row r="22" spans="1:12" s="5" customFormat="1" ht="129" customHeight="1" x14ac:dyDescent="0.25">
      <c r="A22" s="24" t="s">
        <v>18</v>
      </c>
      <c r="B22" s="12" t="s">
        <v>46</v>
      </c>
      <c r="C22" s="6" t="s">
        <v>24</v>
      </c>
      <c r="D22" s="19">
        <v>450</v>
      </c>
      <c r="E22" s="32"/>
      <c r="F22" s="37"/>
      <c r="G22" s="40"/>
      <c r="H22" s="10">
        <f t="shared" si="0"/>
        <v>0</v>
      </c>
      <c r="I22" s="17">
        <v>0.05</v>
      </c>
      <c r="J22" s="9">
        <f t="shared" si="1"/>
        <v>0</v>
      </c>
      <c r="K22" s="10">
        <f t="shared" si="2"/>
        <v>0</v>
      </c>
    </row>
    <row r="23" spans="1:12" s="5" customFormat="1" ht="98.25" customHeight="1" x14ac:dyDescent="0.25">
      <c r="A23" s="24" t="s">
        <v>54</v>
      </c>
      <c r="B23" s="12" t="s">
        <v>51</v>
      </c>
      <c r="C23" s="6" t="s">
        <v>24</v>
      </c>
      <c r="D23" s="19">
        <v>200</v>
      </c>
      <c r="E23" s="32"/>
      <c r="F23" s="37"/>
      <c r="G23" s="40"/>
      <c r="H23" s="10">
        <f t="shared" si="0"/>
        <v>0</v>
      </c>
      <c r="I23" s="17">
        <v>0.05</v>
      </c>
      <c r="J23" s="9">
        <f t="shared" si="1"/>
        <v>0</v>
      </c>
      <c r="K23" s="10">
        <f t="shared" si="2"/>
        <v>0</v>
      </c>
    </row>
    <row r="24" spans="1:12" s="5" customFormat="1" ht="79.5" customHeight="1" x14ac:dyDescent="0.25">
      <c r="A24" s="24" t="s">
        <v>19</v>
      </c>
      <c r="B24" s="20" t="s">
        <v>52</v>
      </c>
      <c r="C24" s="30" t="s">
        <v>23</v>
      </c>
      <c r="D24" s="21">
        <v>30</v>
      </c>
      <c r="E24" s="41"/>
      <c r="F24" s="42"/>
      <c r="G24" s="35"/>
      <c r="H24" s="10">
        <f t="shared" si="0"/>
        <v>0</v>
      </c>
      <c r="I24" s="17">
        <v>0.05</v>
      </c>
      <c r="J24" s="9">
        <f t="shared" si="1"/>
        <v>0</v>
      </c>
      <c r="K24" s="10">
        <f t="shared" si="2"/>
        <v>0</v>
      </c>
    </row>
    <row r="25" spans="1:12" s="5" customFormat="1" ht="40.5" customHeight="1" x14ac:dyDescent="0.25">
      <c r="A25" s="24" t="s">
        <v>20</v>
      </c>
      <c r="B25" s="20" t="s">
        <v>55</v>
      </c>
      <c r="C25" s="30" t="s">
        <v>31</v>
      </c>
      <c r="D25" s="21">
        <v>2</v>
      </c>
      <c r="E25" s="41"/>
      <c r="F25" s="42"/>
      <c r="G25" s="35"/>
      <c r="H25" s="10">
        <f t="shared" si="0"/>
        <v>0</v>
      </c>
      <c r="I25" s="31">
        <v>0.25</v>
      </c>
      <c r="J25" s="9">
        <f t="shared" si="1"/>
        <v>0</v>
      </c>
      <c r="K25" s="10">
        <f t="shared" si="2"/>
        <v>0</v>
      </c>
    </row>
    <row r="26" spans="1:12" s="5" customFormat="1" ht="42.75" customHeight="1" thickBot="1" x14ac:dyDescent="0.3">
      <c r="A26" s="24" t="s">
        <v>21</v>
      </c>
      <c r="B26" s="20" t="s">
        <v>56</v>
      </c>
      <c r="C26" s="30" t="s">
        <v>23</v>
      </c>
      <c r="D26" s="21">
        <v>2</v>
      </c>
      <c r="E26" s="41"/>
      <c r="F26" s="42"/>
      <c r="G26" s="35"/>
      <c r="H26" s="10">
        <f t="shared" si="0"/>
        <v>0</v>
      </c>
      <c r="I26" s="44">
        <v>0.25</v>
      </c>
      <c r="J26" s="9">
        <f t="shared" si="1"/>
        <v>0</v>
      </c>
      <c r="K26" s="10">
        <f t="shared" si="2"/>
        <v>0</v>
      </c>
    </row>
    <row r="27" spans="1:12" s="5" customFormat="1" ht="33.75" customHeight="1" x14ac:dyDescent="0.25">
      <c r="A27" s="67"/>
      <c r="B27" s="68"/>
      <c r="C27" s="68"/>
      <c r="D27" s="68"/>
      <c r="E27" s="68"/>
      <c r="F27" s="68"/>
      <c r="G27" s="69"/>
      <c r="H27" s="64" t="s">
        <v>25</v>
      </c>
      <c r="I27" s="65"/>
      <c r="J27" s="66"/>
      <c r="K27" s="45">
        <f>SUM(H9:H26)</f>
        <v>0</v>
      </c>
    </row>
    <row r="28" spans="1:12" s="5" customFormat="1" ht="33.75" customHeight="1" x14ac:dyDescent="0.25">
      <c r="A28" s="46"/>
      <c r="B28" s="47"/>
      <c r="C28" s="47"/>
      <c r="D28" s="47"/>
      <c r="E28" s="47"/>
      <c r="F28" s="47"/>
      <c r="G28" s="48"/>
      <c r="H28" s="61" t="s">
        <v>35</v>
      </c>
      <c r="I28" s="62"/>
      <c r="J28" s="63"/>
      <c r="K28" s="49">
        <f>SUM(K9+K12+K13+K14+K15+K16+K17+K18+K21+K22+K23+K24)</f>
        <v>0</v>
      </c>
    </row>
    <row r="29" spans="1:12" s="5" customFormat="1" ht="28.5" customHeight="1" x14ac:dyDescent="0.25">
      <c r="A29" s="67"/>
      <c r="B29" s="68"/>
      <c r="C29" s="68"/>
      <c r="D29" s="68"/>
      <c r="E29" s="68"/>
      <c r="F29" s="68"/>
      <c r="G29" s="69"/>
      <c r="H29" s="61" t="s">
        <v>36</v>
      </c>
      <c r="I29" s="62"/>
      <c r="J29" s="63"/>
      <c r="K29" s="26">
        <f>SUM(K10+K11+K19+K20+K25+K26)</f>
        <v>0</v>
      </c>
      <c r="L29" s="2"/>
    </row>
    <row r="30" spans="1:12" s="5" customFormat="1" ht="31.5" customHeight="1" thickBot="1" x14ac:dyDescent="0.3">
      <c r="A30" s="7"/>
      <c r="B30" s="8"/>
      <c r="C30" s="2"/>
      <c r="D30" s="3"/>
      <c r="E30" s="1"/>
      <c r="F30" s="1"/>
      <c r="G30" s="8"/>
      <c r="H30" s="58" t="s">
        <v>26</v>
      </c>
      <c r="I30" s="59"/>
      <c r="J30" s="60"/>
      <c r="K30" s="27">
        <f>K27+K29</f>
        <v>0</v>
      </c>
    </row>
    <row r="31" spans="1:12" s="4" customFormat="1" ht="16.5" customHeight="1" x14ac:dyDescent="0.25">
      <c r="A31" s="7"/>
      <c r="B31" s="8"/>
      <c r="C31" s="2"/>
      <c r="D31" s="3"/>
      <c r="E31" s="1"/>
      <c r="F31" s="1"/>
      <c r="G31" s="8"/>
      <c r="H31" s="1"/>
      <c r="I31" s="1"/>
      <c r="J31" s="1"/>
      <c r="K31" s="1"/>
    </row>
    <row r="32" spans="1:12" s="4" customFormat="1" ht="16.5" customHeight="1" x14ac:dyDescent="0.25">
      <c r="A32" s="7"/>
      <c r="B32" s="8"/>
      <c r="C32" s="2"/>
      <c r="D32" s="3"/>
      <c r="E32" s="1"/>
      <c r="F32" s="1"/>
      <c r="G32" s="8"/>
      <c r="H32" s="1"/>
      <c r="I32" s="1"/>
      <c r="J32" s="1"/>
      <c r="K32" s="1"/>
    </row>
    <row r="33" spans="1:11" ht="15" customHeight="1" x14ac:dyDescent="0.25"/>
    <row r="34" spans="1:11" ht="15" customHeight="1" x14ac:dyDescent="0.25">
      <c r="A34" s="70" t="s">
        <v>43</v>
      </c>
      <c r="B34" s="70"/>
      <c r="C34" s="70"/>
      <c r="D34" s="70"/>
      <c r="E34" s="70"/>
      <c r="G34" s="54"/>
      <c r="H34" s="54"/>
      <c r="I34" s="54"/>
      <c r="J34" s="54"/>
      <c r="K34" s="54"/>
    </row>
    <row r="35" spans="1:11" ht="15" customHeight="1" x14ac:dyDescent="0.25">
      <c r="G35" s="53" t="s">
        <v>30</v>
      </c>
      <c r="H35" s="53"/>
      <c r="I35" s="53"/>
      <c r="J35" s="53"/>
      <c r="K35" s="53"/>
    </row>
  </sheetData>
  <mergeCells count="14">
    <mergeCell ref="G35:K35"/>
    <mergeCell ref="G34:K34"/>
    <mergeCell ref="A1:E1"/>
    <mergeCell ref="A2:E2"/>
    <mergeCell ref="J2:K2"/>
    <mergeCell ref="A3:E3"/>
    <mergeCell ref="H30:J30"/>
    <mergeCell ref="H29:J29"/>
    <mergeCell ref="H27:J27"/>
    <mergeCell ref="A29:G29"/>
    <mergeCell ref="A27:G27"/>
    <mergeCell ref="A34:E34"/>
    <mergeCell ref="H28:J28"/>
    <mergeCell ref="B5:J5"/>
  </mergeCells>
  <phoneticPr fontId="13" type="noConversion"/>
  <pageMargins left="0.51181102362204722" right="0.31496062992125984" top="0.35433070866141736" bottom="0.35433070866141736" header="0.31496062992125984" footer="0.31496062992125984"/>
  <pageSetup paperSize="9" scale="7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Antiseptici i dezinficijensi</vt:lpstr>
      <vt:lpstr>'Antiseptici i dezinficijensi'!Podrucje_ispisa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Anamaria Tusić</dc:creator>
  <cp:lastModifiedBy>Sanja Janžek</cp:lastModifiedBy>
  <cp:lastPrinted>2026-01-26T09:11:41Z</cp:lastPrinted>
  <dcterms:created xsi:type="dcterms:W3CDTF">2013-05-19T09:31:03Z</dcterms:created>
  <dcterms:modified xsi:type="dcterms:W3CDTF">2026-01-26T09:11:45Z</dcterms:modified>
</cp:coreProperties>
</file>